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065" windowHeight="10605" tabRatio="1000" activeTab="0"/>
  </bookViews>
  <sheets>
    <sheet name="22년 2학기 식품비사용비율 (2)" sheetId="1" r:id="rId1"/>
    <sheet name="22년 1학기 식품비사용비율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<sst xmlns="http://schemas.openxmlformats.org/spreadsheetml/2006/main" count="65" uniqueCount="35">
  <si>
    <t>8월~12월까지</t>
  </si>
  <si>
    <t>22년3월~8월까지</t>
  </si>
  <si>
    <t>공산품(공동구매)</t>
  </si>
  <si>
    <t>금액(단위:원)</t>
  </si>
  <si>
    <t>축산물</t>
  </si>
  <si>
    <t>운영비</t>
  </si>
  <si>
    <t>구분</t>
  </si>
  <si>
    <t>공산품</t>
  </si>
  <si>
    <t>식품비</t>
  </si>
  <si>
    <t>비고</t>
  </si>
  <si>
    <t>급식비 중 식품비 사용비율(B/A)</t>
  </si>
  <si>
    <t>22년 9월~12월까지</t>
  </si>
  <si>
    <t>* 22년 학생 무상급식비</t>
  </si>
  <si>
    <t>파업대체식(빵,떡,음료수)</t>
  </si>
  <si>
    <r>
      <t>식품비 지출 합계</t>
    </r>
    <r>
      <rPr>
        <b/>
        <sz val="12"/>
        <color indexed="8"/>
        <rFont val="맑은 고딕"/>
        <family val="0"/>
      </rPr>
      <t xml:space="preserve"> (B)</t>
    </r>
  </si>
  <si>
    <r>
      <t xml:space="preserve">급식비 수입 합계 </t>
    </r>
    <r>
      <rPr>
        <b/>
        <sz val="12"/>
        <color indexed="8"/>
        <rFont val="맑은 고딕"/>
        <family val="0"/>
      </rPr>
      <t xml:space="preserve"> (A)</t>
    </r>
  </si>
  <si>
    <t>2022년 2학기 급식 식품비 사용 비율 공개</t>
  </si>
  <si>
    <t>2022년 1학기 급식 식품비 사용 비율 공개</t>
  </si>
  <si>
    <t>유치원 급식비</t>
  </si>
  <si>
    <t>쌀(햇토미)</t>
  </si>
  <si>
    <t>급식비수입</t>
  </si>
  <si>
    <t>식품비
지출액</t>
  </si>
  <si>
    <t>단가(원)</t>
  </si>
  <si>
    <t>농산물,김치</t>
  </si>
  <si>
    <t>초등학생</t>
  </si>
  <si>
    <t>3월~7월까지</t>
  </si>
  <si>
    <t>냉정초등학교</t>
  </si>
  <si>
    <t>교직원 급식비</t>
  </si>
  <si>
    <t>* 기간</t>
  </si>
  <si>
    <t>초등 급식비</t>
  </si>
  <si>
    <t>급식비(합계)</t>
  </si>
  <si>
    <t>수 산 물</t>
  </si>
  <si>
    <t>비율(%)</t>
  </si>
  <si>
    <t>* 기 간</t>
  </si>
  <si>
    <t>세부항목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</si>
</sst>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%"/>
    <numFmt numFmtId="165" formatCode="0.0"/>
    <numFmt numFmtId="166" formatCode="#,##0_);[Red]\(#,##0\)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맑은 고딕"/>
      <family val="0"/>
    </font>
    <font>
      <sz val="16"/>
      <color indexed="8"/>
      <name val="맑은 고딕"/>
      <family val="0"/>
    </font>
    <font>
      <sz val="13"/>
      <color indexed="8"/>
      <name val="맑은 고딕"/>
      <family val="0"/>
    </font>
    <font>
      <b/>
      <sz val="12"/>
      <color indexed="8"/>
      <name val="맑은 고딕"/>
      <family val="0"/>
    </font>
    <font>
      <b/>
      <sz val="12"/>
      <color indexed="48"/>
      <name val="맑은 고딕"/>
      <family val="0"/>
    </font>
    <font>
      <b/>
      <sz val="12"/>
      <color indexed="10"/>
      <name val="맑은 고딕"/>
      <family val="0"/>
    </font>
    <font>
      <sz val="17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12"/>
      <color rgb="FF3333F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FFF7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NumberFormat="1" applyAlignment="1">
      <alignment/>
    </xf>
    <xf numFmtId="0" fontId="18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 wrapText="1"/>
    </xf>
    <xf numFmtId="0" fontId="20" fillId="33" borderId="0" xfId="0" applyNumberFormat="1" applyFont="1" applyFill="1" applyBorder="1" applyAlignment="1">
      <alignment horizontal="center" vertical="center" wrapText="1"/>
    </xf>
    <xf numFmtId="0" fontId="20" fillId="33" borderId="11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/>
    </xf>
    <xf numFmtId="165" fontId="18" fillId="0" borderId="12" xfId="0" applyNumberFormat="1" applyFont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4" fontId="21" fillId="0" borderId="0" xfId="43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41" fontId="18" fillId="0" borderId="12" xfId="48" applyNumberFormat="1" applyFont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 wrapText="1"/>
    </xf>
    <xf numFmtId="0" fontId="20" fillId="33" borderId="0" xfId="0" applyNumberFormat="1" applyFont="1" applyFill="1" applyBorder="1" applyAlignment="1">
      <alignment horizontal="center" vertical="center" wrapText="1"/>
    </xf>
    <xf numFmtId="0" fontId="20" fillId="33" borderId="11" xfId="0" applyNumberFormat="1" applyFont="1" applyFill="1" applyBorder="1" applyAlignment="1">
      <alignment horizontal="center" vertical="center" wrapText="1"/>
    </xf>
    <xf numFmtId="0" fontId="18" fillId="33" borderId="12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166" fontId="18" fillId="33" borderId="12" xfId="0" applyNumberFormat="1" applyFont="1" applyFill="1" applyBorder="1" applyAlignment="1">
      <alignment vertical="center"/>
    </xf>
    <xf numFmtId="41" fontId="18" fillId="33" borderId="12" xfId="48" applyNumberFormat="1" applyFont="1" applyFill="1" applyBorder="1" applyAlignment="1" applyProtection="1">
      <alignment vertical="center"/>
      <protection/>
    </xf>
    <xf numFmtId="41" fontId="18" fillId="33" borderId="13" xfId="48" applyNumberFormat="1" applyFont="1" applyFill="1" applyBorder="1" applyAlignment="1" applyProtection="1">
      <alignment vertical="center"/>
      <protection/>
    </xf>
    <xf numFmtId="3" fontId="18" fillId="33" borderId="12" xfId="0" applyNumberFormat="1" applyFont="1" applyFill="1" applyBorder="1" applyAlignment="1">
      <alignment vertical="center"/>
    </xf>
    <xf numFmtId="0" fontId="18" fillId="33" borderId="12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horizontal="center" vertical="center"/>
    </xf>
    <xf numFmtId="3" fontId="18" fillId="33" borderId="12" xfId="0" applyNumberFormat="1" applyFont="1" applyFill="1" applyBorder="1" applyAlignment="1">
      <alignment horizontal="center" vertical="center"/>
    </xf>
    <xf numFmtId="3" fontId="21" fillId="33" borderId="12" xfId="0" applyNumberFormat="1" applyFont="1" applyFill="1" applyBorder="1" applyAlignment="1">
      <alignment vertical="center"/>
    </xf>
    <xf numFmtId="41" fontId="18" fillId="0" borderId="12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41" fontId="21" fillId="0" borderId="12" xfId="48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164" fontId="37" fillId="34" borderId="12" xfId="43" applyNumberFormat="1" applyFont="1" applyFill="1" applyBorder="1" applyAlignment="1">
      <alignment horizontal="center" vertical="center"/>
    </xf>
    <xf numFmtId="166" fontId="18" fillId="0" borderId="12" xfId="0" applyNumberFormat="1" applyFont="1" applyBorder="1" applyAlignment="1">
      <alignment horizontal="right" vertical="center"/>
    </xf>
    <xf numFmtId="41" fontId="18" fillId="0" borderId="12" xfId="48" applyNumberFormat="1" applyFont="1" applyFill="1" applyBorder="1" applyAlignment="1" applyProtection="1">
      <alignment horizontal="left" vertical="center"/>
      <protection/>
    </xf>
    <xf numFmtId="41" fontId="18" fillId="0" borderId="13" xfId="48" applyNumberFormat="1" applyFont="1" applyFill="1" applyBorder="1" applyAlignment="1" applyProtection="1">
      <alignment horizontal="left" vertical="center"/>
      <protection/>
    </xf>
    <xf numFmtId="164" fontId="23" fillId="35" borderId="12" xfId="43" applyNumberFormat="1" applyFont="1" applyFill="1" applyBorder="1" applyAlignment="1">
      <alignment horizontal="center" vertical="center"/>
    </xf>
    <xf numFmtId="0" fontId="20" fillId="33" borderId="0" xfId="0" applyNumberFormat="1" applyFont="1" applyFill="1" applyBorder="1" applyAlignment="1">
      <alignment horizontal="left" vertical="center" wrapText="1"/>
    </xf>
    <xf numFmtId="0" fontId="24" fillId="33" borderId="14" xfId="0" applyNumberFormat="1" applyFont="1" applyFill="1" applyBorder="1" applyAlignment="1">
      <alignment horizontal="center" vertical="center" wrapText="1"/>
    </xf>
    <xf numFmtId="0" fontId="24" fillId="33" borderId="15" xfId="0" applyNumberFormat="1" applyFont="1" applyFill="1" applyBorder="1" applyAlignment="1">
      <alignment horizontal="center" vertical="center" wrapText="1"/>
    </xf>
    <xf numFmtId="0" fontId="24" fillId="33" borderId="16" xfId="0" applyNumberFormat="1" applyFont="1" applyFill="1" applyBorder="1" applyAlignment="1">
      <alignment horizontal="center" vertical="center" wrapText="1"/>
    </xf>
    <xf numFmtId="0" fontId="18" fillId="33" borderId="12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horizontal="center" vertical="center" wrapText="1"/>
    </xf>
    <xf numFmtId="0" fontId="21" fillId="35" borderId="12" xfId="0" applyNumberFormat="1" applyFont="1" applyFill="1" applyBorder="1" applyAlignment="1">
      <alignment horizontal="center" vertical="center"/>
    </xf>
    <xf numFmtId="0" fontId="21" fillId="34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defaultGridColor="0" zoomScale="93" zoomScaleNormal="93" zoomScaleSheetLayoutView="75" colorId="22" workbookViewId="0" topLeftCell="A1">
      <selection activeCell="K21" sqref="K21"/>
    </sheetView>
  </sheetViews>
  <sheetFormatPr defaultColWidth="7.99609375" defaultRowHeight="30" customHeight="1"/>
  <cols>
    <col min="1" max="1" width="11.4453125" style="2" customWidth="1"/>
    <col min="2" max="2" width="24.77734375" style="2" customWidth="1"/>
    <col min="3" max="3" width="15.5546875" style="2" customWidth="1"/>
    <col min="4" max="4" width="15.4453125" style="2" customWidth="1"/>
    <col min="5" max="249" width="7.99609375" style="2" customWidth="1"/>
  </cols>
  <sheetData>
    <row r="1" spans="1:4" ht="44.25" customHeight="1">
      <c r="A1" s="39" t="s">
        <v>16</v>
      </c>
      <c r="B1" s="40"/>
      <c r="C1" s="40"/>
      <c r="D1" s="41"/>
    </row>
    <row r="2" spans="1:4" ht="27" customHeight="1">
      <c r="A2" s="14"/>
      <c r="B2" s="15"/>
      <c r="C2" s="15"/>
      <c r="D2" s="16" t="s">
        <v>26</v>
      </c>
    </row>
    <row r="3" spans="1:4" ht="28.5" customHeight="1">
      <c r="A3" s="14" t="s">
        <v>33</v>
      </c>
      <c r="B3" s="38" t="s">
        <v>0</v>
      </c>
      <c r="C3" s="15"/>
      <c r="D3" s="16"/>
    </row>
    <row r="4" spans="1:4" s="1" customFormat="1" ht="21" customHeight="1">
      <c r="A4" s="25" t="s">
        <v>6</v>
      </c>
      <c r="B4" s="25" t="s">
        <v>34</v>
      </c>
      <c r="C4" s="25" t="s">
        <v>3</v>
      </c>
      <c r="D4" s="25" t="s">
        <v>9</v>
      </c>
    </row>
    <row r="5" spans="1:4" s="1" customFormat="1" ht="21" customHeight="1">
      <c r="A5" s="42" t="s">
        <v>20</v>
      </c>
      <c r="B5" s="25" t="s">
        <v>29</v>
      </c>
      <c r="C5" s="34">
        <v>173937290</v>
      </c>
      <c r="D5" s="26"/>
    </row>
    <row r="6" spans="1:4" s="1" customFormat="1" ht="21" customHeight="1">
      <c r="A6" s="42"/>
      <c r="B6" s="25" t="s">
        <v>18</v>
      </c>
      <c r="C6" s="35">
        <v>3916440</v>
      </c>
      <c r="D6" s="26"/>
    </row>
    <row r="7" spans="1:4" s="1" customFormat="1" ht="21" customHeight="1">
      <c r="A7" s="42"/>
      <c r="B7" s="25" t="s">
        <v>27</v>
      </c>
      <c r="C7" s="36">
        <v>14284580</v>
      </c>
      <c r="D7" s="26"/>
    </row>
    <row r="8" spans="1:4" s="1" customFormat="1" ht="27" customHeight="1">
      <c r="A8" s="42" t="s">
        <v>15</v>
      </c>
      <c r="B8" s="42"/>
      <c r="C8" s="27">
        <f>SUM(C5:C7)</f>
        <v>192138310</v>
      </c>
      <c r="D8" s="26"/>
    </row>
    <row r="9" spans="1:4" s="1" customFormat="1" ht="21" customHeight="1">
      <c r="A9" s="43" t="s">
        <v>21</v>
      </c>
      <c r="B9" s="17" t="s">
        <v>23</v>
      </c>
      <c r="C9" s="28">
        <v>46622060</v>
      </c>
      <c r="D9" s="19"/>
    </row>
    <row r="10" spans="1:4" s="1" customFormat="1" ht="21" customHeight="1">
      <c r="A10" s="43"/>
      <c r="B10" s="17" t="s">
        <v>7</v>
      </c>
      <c r="C10" s="28">
        <v>55264010</v>
      </c>
      <c r="D10" s="19"/>
    </row>
    <row r="11" spans="1:4" s="1" customFormat="1" ht="21" customHeight="1">
      <c r="A11" s="42"/>
      <c r="B11" s="17" t="s">
        <v>4</v>
      </c>
      <c r="C11" s="28">
        <v>35837610</v>
      </c>
      <c r="D11" s="19"/>
    </row>
    <row r="12" spans="1:4" s="1" customFormat="1" ht="21" customHeight="1">
      <c r="A12" s="42"/>
      <c r="B12" s="17" t="s">
        <v>13</v>
      </c>
      <c r="C12" s="28">
        <v>3034900</v>
      </c>
      <c r="D12" s="19"/>
    </row>
    <row r="13" spans="1:4" s="1" customFormat="1" ht="21" customHeight="1">
      <c r="A13" s="42"/>
      <c r="B13" s="17" t="s">
        <v>31</v>
      </c>
      <c r="C13" s="23">
        <v>9745170</v>
      </c>
      <c r="D13" s="19"/>
    </row>
    <row r="14" spans="1:4" s="1" customFormat="1" ht="21" customHeight="1">
      <c r="A14" s="42"/>
      <c r="B14" s="17" t="s">
        <v>2</v>
      </c>
      <c r="C14" s="23">
        <v>13803680</v>
      </c>
      <c r="D14" s="19"/>
    </row>
    <row r="15" spans="1:4" s="1" customFormat="1" ht="21" customHeight="1">
      <c r="A15" s="42"/>
      <c r="B15" s="17" t="s">
        <v>19</v>
      </c>
      <c r="C15" s="23">
        <v>7450440</v>
      </c>
      <c r="D15" s="19"/>
    </row>
    <row r="16" spans="1:4" s="1" customFormat="1" ht="27.75" customHeight="1">
      <c r="A16" s="42" t="s">
        <v>14</v>
      </c>
      <c r="B16" s="42"/>
      <c r="C16" s="27">
        <f>SUM(C9:C15)</f>
        <v>171757870</v>
      </c>
      <c r="D16" s="18"/>
    </row>
    <row r="17" spans="1:4" s="1" customFormat="1" ht="28.5" customHeight="1">
      <c r="A17" s="44" t="s">
        <v>10</v>
      </c>
      <c r="B17" s="44"/>
      <c r="C17" s="37">
        <f>C16/C8</f>
        <v>0.8939282853065585</v>
      </c>
      <c r="D17" s="19"/>
    </row>
    <row r="18" spans="1:4" s="11" customFormat="1" ht="21" customHeight="1">
      <c r="A18" s="8"/>
      <c r="B18" s="8"/>
      <c r="C18" s="9"/>
      <c r="D18" s="10"/>
    </row>
    <row r="19" spans="1:4" s="2" customFormat="1" ht="16.5" customHeight="1">
      <c r="A19" s="1"/>
      <c r="B19" s="1" t="s">
        <v>12</v>
      </c>
      <c r="C19" s="1"/>
      <c r="D19" s="29" t="s">
        <v>11</v>
      </c>
    </row>
    <row r="20" spans="1:4" s="2" customFormat="1" ht="16.5" customHeight="1">
      <c r="A20" s="6"/>
      <c r="B20" s="6" t="s">
        <v>6</v>
      </c>
      <c r="C20" s="6" t="s">
        <v>22</v>
      </c>
      <c r="D20" s="6" t="s">
        <v>32</v>
      </c>
    </row>
    <row r="21" spans="1:4" s="2" customFormat="1" ht="16.5" customHeight="1">
      <c r="A21" s="32" t="s">
        <v>24</v>
      </c>
      <c r="B21" s="32" t="s">
        <v>8</v>
      </c>
      <c r="C21" s="30">
        <v>3040</v>
      </c>
      <c r="D21" s="31">
        <f>C21/C23*100</f>
        <v>88.62973760932945</v>
      </c>
    </row>
    <row r="22" spans="1:4" s="2" customFormat="1" ht="16.5" customHeight="1">
      <c r="A22" s="32" t="s">
        <v>24</v>
      </c>
      <c r="B22" s="6" t="s">
        <v>5</v>
      </c>
      <c r="C22" s="13">
        <v>390</v>
      </c>
      <c r="D22" s="7">
        <f>C22/C23*100</f>
        <v>11.370262390670554</v>
      </c>
    </row>
    <row r="23" spans="1:4" s="2" customFormat="1" ht="16.5" customHeight="1">
      <c r="A23" s="6"/>
      <c r="B23" s="6" t="s">
        <v>30</v>
      </c>
      <c r="C23" s="13">
        <f>SUM(C21:C22)</f>
        <v>3430</v>
      </c>
      <c r="D23" s="7">
        <f>SUM(D21:D22)</f>
        <v>100</v>
      </c>
    </row>
  </sheetData>
  <sheetProtection/>
  <mergeCells count="6">
    <mergeCell ref="A1:D1"/>
    <mergeCell ref="A5:A7"/>
    <mergeCell ref="A8:B8"/>
    <mergeCell ref="A9:A15"/>
    <mergeCell ref="A16:B16"/>
    <mergeCell ref="A17:B17"/>
  </mergeCells>
  <printOptions/>
  <pageMargins left="0.6997222304344177" right="0.6997222304344177" top="0.9719444513320923" bottom="0.75" header="0.5777778029441833" footer="0.30000001192092896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defaultGridColor="0" zoomScale="93" zoomScaleNormal="93" zoomScaleSheetLayoutView="75" colorId="22" workbookViewId="0" topLeftCell="A10">
      <selection activeCell="D16" sqref="D16"/>
    </sheetView>
  </sheetViews>
  <sheetFormatPr defaultColWidth="7.99609375" defaultRowHeight="30" customHeight="1"/>
  <cols>
    <col min="1" max="1" width="11.4453125" style="2" customWidth="1"/>
    <col min="2" max="2" width="24.77734375" style="2" customWidth="1"/>
    <col min="3" max="3" width="15.5546875" style="2" customWidth="1"/>
    <col min="4" max="4" width="15.4453125" style="2" customWidth="1"/>
    <col min="5" max="249" width="7.99609375" style="2" customWidth="1"/>
  </cols>
  <sheetData>
    <row r="1" spans="1:4" ht="44.25" customHeight="1">
      <c r="A1" s="39" t="s">
        <v>17</v>
      </c>
      <c r="B1" s="40"/>
      <c r="C1" s="40"/>
      <c r="D1" s="41"/>
    </row>
    <row r="2" spans="1:4" ht="27" customHeight="1">
      <c r="A2" s="3"/>
      <c r="B2" s="4"/>
      <c r="C2" s="4"/>
      <c r="D2" s="5" t="s">
        <v>26</v>
      </c>
    </row>
    <row r="3" spans="1:4" ht="28.5" customHeight="1">
      <c r="A3" s="14" t="s">
        <v>28</v>
      </c>
      <c r="B3" s="15" t="s">
        <v>25</v>
      </c>
      <c r="C3" s="15"/>
      <c r="D3" s="16"/>
    </row>
    <row r="4" spans="1:4" s="1" customFormat="1" ht="21" customHeight="1">
      <c r="A4" s="24" t="s">
        <v>6</v>
      </c>
      <c r="B4" s="24" t="s">
        <v>34</v>
      </c>
      <c r="C4" s="24" t="s">
        <v>3</v>
      </c>
      <c r="D4" s="24" t="s">
        <v>9</v>
      </c>
    </row>
    <row r="5" spans="1:4" s="1" customFormat="1" ht="21" customHeight="1">
      <c r="A5" s="42" t="s">
        <v>20</v>
      </c>
      <c r="B5" s="24" t="s">
        <v>29</v>
      </c>
      <c r="C5" s="20">
        <v>176545340</v>
      </c>
      <c r="D5" s="26"/>
    </row>
    <row r="6" spans="1:4" s="1" customFormat="1" ht="21" customHeight="1">
      <c r="A6" s="42"/>
      <c r="B6" s="24" t="s">
        <v>18</v>
      </c>
      <c r="C6" s="21">
        <v>3341520</v>
      </c>
      <c r="D6" s="26"/>
    </row>
    <row r="7" spans="1:4" s="1" customFormat="1" ht="21" customHeight="1">
      <c r="A7" s="42"/>
      <c r="B7" s="24" t="s">
        <v>27</v>
      </c>
      <c r="C7" s="22">
        <v>14206500</v>
      </c>
      <c r="D7" s="26"/>
    </row>
    <row r="8" spans="1:4" s="1" customFormat="1" ht="27" customHeight="1">
      <c r="A8" s="42" t="s">
        <v>15</v>
      </c>
      <c r="B8" s="42"/>
      <c r="C8" s="27">
        <f>SUM(C5:C7)</f>
        <v>194093360</v>
      </c>
      <c r="D8" s="26"/>
    </row>
    <row r="9" spans="1:4" s="1" customFormat="1" ht="21" customHeight="1">
      <c r="A9" s="43" t="s">
        <v>21</v>
      </c>
      <c r="B9" s="17" t="s">
        <v>23</v>
      </c>
      <c r="C9" s="28">
        <v>48987620</v>
      </c>
      <c r="D9" s="19"/>
    </row>
    <row r="10" spans="1:4" s="1" customFormat="1" ht="21" customHeight="1">
      <c r="A10" s="43"/>
      <c r="B10" s="17" t="s">
        <v>7</v>
      </c>
      <c r="C10" s="28">
        <v>48608360</v>
      </c>
      <c r="D10" s="19"/>
    </row>
    <row r="11" spans="1:4" s="1" customFormat="1" ht="21" customHeight="1">
      <c r="A11" s="42"/>
      <c r="B11" s="17" t="s">
        <v>4</v>
      </c>
      <c r="C11" s="28">
        <v>36958870</v>
      </c>
      <c r="D11" s="19"/>
    </row>
    <row r="12" spans="1:4" s="1" customFormat="1" ht="21" customHeight="1">
      <c r="A12" s="42"/>
      <c r="B12" s="17" t="s">
        <v>31</v>
      </c>
      <c r="C12" s="23">
        <v>11231420</v>
      </c>
      <c r="D12" s="19"/>
    </row>
    <row r="13" spans="1:4" s="1" customFormat="1" ht="21" customHeight="1">
      <c r="A13" s="42"/>
      <c r="B13" s="17" t="s">
        <v>2</v>
      </c>
      <c r="C13" s="23">
        <v>15534340</v>
      </c>
      <c r="D13" s="19"/>
    </row>
    <row r="14" spans="1:4" s="1" customFormat="1" ht="21" customHeight="1">
      <c r="A14" s="42"/>
      <c r="B14" s="17" t="s">
        <v>19</v>
      </c>
      <c r="C14" s="23">
        <v>8243040</v>
      </c>
      <c r="D14" s="19"/>
    </row>
    <row r="15" spans="1:4" s="1" customFormat="1" ht="27.75" customHeight="1">
      <c r="A15" s="42" t="s">
        <v>14</v>
      </c>
      <c r="B15" s="42"/>
      <c r="C15" s="27">
        <f>SUM(C9:C14)</f>
        <v>169563650</v>
      </c>
      <c r="D15" s="18"/>
    </row>
    <row r="16" spans="1:4" s="1" customFormat="1" ht="28.5" customHeight="1">
      <c r="A16" s="45" t="s">
        <v>10</v>
      </c>
      <c r="B16" s="45"/>
      <c r="C16" s="33">
        <f>C15/C8</f>
        <v>0.8736190150966524</v>
      </c>
      <c r="D16" s="12"/>
    </row>
    <row r="17" spans="1:4" s="11" customFormat="1" ht="21" customHeight="1">
      <c r="A17" s="8"/>
      <c r="B17" s="8"/>
      <c r="C17" s="9"/>
      <c r="D17" s="10"/>
    </row>
    <row r="18" spans="1:4" s="11" customFormat="1" ht="21" customHeight="1">
      <c r="A18" s="8"/>
      <c r="B18" s="8"/>
      <c r="C18" s="9"/>
      <c r="D18" s="10"/>
    </row>
    <row r="19" spans="1:4" s="2" customFormat="1" ht="16.5" customHeight="1">
      <c r="A19" s="1"/>
      <c r="B19" s="1" t="s">
        <v>12</v>
      </c>
      <c r="C19" s="1"/>
      <c r="D19" s="29" t="s">
        <v>1</v>
      </c>
    </row>
    <row r="20" spans="1:4" s="2" customFormat="1" ht="16.5" customHeight="1">
      <c r="A20" s="6"/>
      <c r="B20" s="6" t="s">
        <v>6</v>
      </c>
      <c r="C20" s="6" t="s">
        <v>22</v>
      </c>
      <c r="D20" s="6" t="s">
        <v>32</v>
      </c>
    </row>
    <row r="21" spans="1:4" s="2" customFormat="1" ht="16.5" customHeight="1">
      <c r="A21" s="32" t="s">
        <v>24</v>
      </c>
      <c r="B21" s="32" t="s">
        <v>8</v>
      </c>
      <c r="C21" s="30">
        <v>2840</v>
      </c>
      <c r="D21" s="31">
        <f>C21/C23*100</f>
        <v>87.92569659442725</v>
      </c>
    </row>
    <row r="22" spans="1:4" s="2" customFormat="1" ht="16.5" customHeight="1">
      <c r="A22" s="32" t="s">
        <v>24</v>
      </c>
      <c r="B22" s="6" t="s">
        <v>5</v>
      </c>
      <c r="C22" s="13">
        <v>390</v>
      </c>
      <c r="D22" s="7">
        <f>C22/C23*100</f>
        <v>12.074303405572756</v>
      </c>
    </row>
    <row r="23" spans="1:4" s="2" customFormat="1" ht="16.5" customHeight="1">
      <c r="A23" s="6"/>
      <c r="B23" s="6" t="s">
        <v>30</v>
      </c>
      <c r="C23" s="13">
        <f>SUM(C21:C22)</f>
        <v>3230</v>
      </c>
      <c r="D23" s="7">
        <f>SUM(D21:D22)</f>
        <v>100</v>
      </c>
    </row>
  </sheetData>
  <sheetProtection/>
  <mergeCells count="6">
    <mergeCell ref="A15:B15"/>
    <mergeCell ref="A16:B16"/>
    <mergeCell ref="A1:D1"/>
    <mergeCell ref="A5:A7"/>
    <mergeCell ref="A8:B8"/>
    <mergeCell ref="A9:A14"/>
  </mergeCells>
  <printOptions/>
  <pageMargins left="0.6997222304344177" right="0.6997222304344177" top="0.9719444513320923" bottom="0.75" header="0.5777778029441833" footer="0.30000001192092896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G25" sqref="G25:G26"/>
    </sheetView>
  </sheetViews>
  <sheetFormatPr defaultColWidth="8.88671875" defaultRowHeight="13.5"/>
  <sheetData/>
  <sheetProtection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